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xwechat_files\wxid_3armbm06a3no22_23b9\msg\file\2026-08\"/>
    </mc:Choice>
  </mc:AlternateContent>
  <bookViews>
    <workbookView windowWidth="27945" windowHeight="12255" activeTab="2"/>
  </bookViews>
  <sheets>
    <sheet name="（附表一）呼玛县2026年上半年地方财政收入情况" sheetId="1" r:id="rId1"/>
    <sheet name="（附表二）呼玛县2026年上半年地方财政支出情况" sheetId="2" r:id="rId2"/>
    <sheet name="（附表三）呼玛县2026年上半年社会保险基金执行情况总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<sst xmlns="http://schemas.openxmlformats.org/spreadsheetml/2006/main" count="87" uniqueCount="78">
  <si>
    <t>表1</t>
  </si>
  <si>
    <t>呼玛县2026年上半年地方财政收入情况表</t>
  </si>
  <si>
    <t>单位：万元</t>
  </si>
  <si>
    <t>项目</t>
  </si>
  <si>
    <t>本期完成</t>
  </si>
  <si>
    <t>同期完成</t>
  </si>
  <si>
    <t>比同期+、-%</t>
  </si>
  <si>
    <t>(一)一般公共预算收入合计</t>
  </si>
  <si>
    <t xml:space="preserve">  1.税收收入</t>
  </si>
  <si>
    <t xml:space="preserve">     (1)增值税</t>
  </si>
  <si>
    <t xml:space="preserve">     (2)企业所得税</t>
  </si>
  <si>
    <t xml:space="preserve">     (3)个人所得税</t>
  </si>
  <si>
    <t xml:space="preserve">     (4)资源税</t>
  </si>
  <si>
    <t xml:space="preserve">     (5)环境保护税</t>
  </si>
  <si>
    <t xml:space="preserve">     (6)城市维护建设税</t>
  </si>
  <si>
    <t xml:space="preserve">     (7)房产税</t>
  </si>
  <si>
    <t xml:space="preserve">     (8)印花税</t>
  </si>
  <si>
    <t xml:space="preserve">     (9)城镇土地使用税</t>
  </si>
  <si>
    <t xml:space="preserve">     (10)土地增值税</t>
  </si>
  <si>
    <t xml:space="preserve">     (11)车船税</t>
  </si>
  <si>
    <t xml:space="preserve">     (12)耕地占用税</t>
  </si>
  <si>
    <t xml:space="preserve">     (13)契税</t>
  </si>
  <si>
    <t xml:space="preserve">  2.非税收入</t>
  </si>
  <si>
    <r>
      <rPr>
        <sz val="12"/>
        <rFont val="宋体"/>
        <charset val="134"/>
      </rPr>
      <t xml:space="preserve"> </t>
    </r>
    <r>
      <rPr>
        <sz val="12"/>
        <color theme="1"/>
        <rFont val="宋体"/>
        <charset val="134"/>
        <scheme val="minor"/>
      </rPr>
      <t xml:space="preserve">    (1)</t>
    </r>
    <r>
      <rPr>
        <sz val="12"/>
        <rFont val="宋体"/>
        <charset val="134"/>
      </rPr>
      <t>专项收入</t>
    </r>
  </si>
  <si>
    <t xml:space="preserve">     (2)行政事业性收费收入</t>
  </si>
  <si>
    <t xml:space="preserve">     (3)罚没收入</t>
  </si>
  <si>
    <t xml:space="preserve">     (4)国有资源(资产)有偿使用收入</t>
  </si>
  <si>
    <r>
      <rPr>
        <sz val="12"/>
        <rFont val="宋体"/>
        <charset val="134"/>
      </rPr>
      <t xml:space="preserve">     </t>
    </r>
    <r>
      <rPr>
        <sz val="12"/>
        <color theme="1"/>
        <rFont val="宋体"/>
        <charset val="134"/>
        <scheme val="minor"/>
      </rPr>
      <t>(5)</t>
    </r>
    <r>
      <rPr>
        <sz val="12"/>
        <rFont val="宋体"/>
        <charset val="134"/>
      </rPr>
      <t>捐赠收入</t>
    </r>
  </si>
  <si>
    <r>
      <rPr>
        <sz val="12"/>
        <rFont val="宋体"/>
        <charset val="134"/>
      </rPr>
      <t xml:space="preserve">    </t>
    </r>
    <r>
      <rPr>
        <sz val="12"/>
        <color theme="1"/>
        <rFont val="宋体"/>
        <charset val="134"/>
        <scheme val="minor"/>
      </rPr>
      <t xml:space="preserve"> </t>
    </r>
    <r>
      <rPr>
        <sz val="12"/>
        <rFont val="宋体"/>
        <charset val="134"/>
      </rPr>
      <t>(6)政府住房基金收入</t>
    </r>
  </si>
  <si>
    <t>(二)政府性基金预算收入合计</t>
  </si>
  <si>
    <t xml:space="preserve">     (1)政府性基金收入</t>
  </si>
  <si>
    <t xml:space="preserve">      其中：土地出让收入</t>
  </si>
  <si>
    <t xml:space="preserve">     (2)专项债券对应项目专项收入</t>
  </si>
  <si>
    <t>(三)国有资本经营预算收入合计</t>
  </si>
  <si>
    <t>注：土地出让收入为国有土地收益基金收入、农业土地开发资金收入和国有土地使用权出让收入三项合计</t>
  </si>
  <si>
    <t>表2</t>
  </si>
  <si>
    <t>呼玛县2026年上半年地方财政支出情况表</t>
  </si>
  <si>
    <t>（一）一般公共财政支出合计</t>
  </si>
  <si>
    <t xml:space="preserve">       （1）一般公共服务支出</t>
  </si>
  <si>
    <t xml:space="preserve">       （2）国防支出</t>
  </si>
  <si>
    <t xml:space="preserve">       （3）公共安全支出</t>
  </si>
  <si>
    <t xml:space="preserve">       （4）教育支出</t>
  </si>
  <si>
    <t xml:space="preserve">       （5）科学技术支出</t>
  </si>
  <si>
    <t xml:space="preserve">       （6）文化体育与传媒支出</t>
  </si>
  <si>
    <t xml:space="preserve">       （7）社会保障和就业支出</t>
  </si>
  <si>
    <t xml:space="preserve">       （8）卫生健康支出</t>
  </si>
  <si>
    <t xml:space="preserve">       （9）节能环保支出</t>
  </si>
  <si>
    <t xml:space="preserve">       （10）城乡社区支出</t>
  </si>
  <si>
    <t xml:space="preserve">       （11）农林水支出</t>
  </si>
  <si>
    <t xml:space="preserve">       （12）交通运输支出</t>
  </si>
  <si>
    <t xml:space="preserve">       （13）资源勘探信息等支出</t>
  </si>
  <si>
    <t xml:space="preserve">       （12）商业服务业等支出</t>
  </si>
  <si>
    <t xml:space="preserve">       （13）自然资源海洋气象等支出</t>
  </si>
  <si>
    <t xml:space="preserve">       （14）住房保障支出</t>
  </si>
  <si>
    <t xml:space="preserve">       （15）粮油物资储备支出</t>
  </si>
  <si>
    <t xml:space="preserve">       （16）灾害防治及应急管理支出</t>
  </si>
  <si>
    <t xml:space="preserve">       （17）债务付息支出</t>
  </si>
  <si>
    <t xml:space="preserve">       （18）其他支出</t>
  </si>
  <si>
    <t>（二）政府性基金支出合计</t>
  </si>
  <si>
    <t>（三）国有资本经营预算支出合计</t>
  </si>
  <si>
    <t>表3</t>
  </si>
  <si>
    <t>呼玛县2026年上半年社会保险基金执行情况表</t>
  </si>
  <si>
    <t>项         目</t>
  </si>
  <si>
    <t>一、期初余额</t>
  </si>
  <si>
    <t>二、当期收入</t>
  </si>
  <si>
    <t xml:space="preserve">      1.社会保险费收入</t>
  </si>
  <si>
    <t xml:space="preserve">      2.利息收入</t>
  </si>
  <si>
    <t xml:space="preserve">      3.财政补贴收入</t>
  </si>
  <si>
    <t xml:space="preserve">      4.委托投资收益</t>
  </si>
  <si>
    <t xml:space="preserve">      5.其他收入</t>
  </si>
  <si>
    <t xml:space="preserve">      6.转移收入</t>
  </si>
  <si>
    <t xml:space="preserve">      7.集体补助收入</t>
  </si>
  <si>
    <t>三、当期支出</t>
  </si>
  <si>
    <t xml:space="preserve">      1.社会保险待遇支出</t>
  </si>
  <si>
    <t xml:space="preserve">      2.其他支出</t>
  </si>
  <si>
    <t xml:space="preserve">      3.转移支出</t>
  </si>
  <si>
    <t>四、当期收支结余</t>
  </si>
  <si>
    <t>五、期末滚存结余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</si>
</sst>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#,##0.00_ ;\-#,##0.00;;"/>
    <numFmt numFmtId="178" formatCode="#,##0.00_ "/>
    <numFmt numFmtId="179" formatCode="0.00_ "/>
  </numFmts>
  <fonts count="33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7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2" fillId="0" borderId="0"/>
    <xf numFmtId="0" fontId="0" fillId="0" borderId="0"/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57" fontId="4" fillId="2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177" fontId="5" fillId="0" borderId="3" xfId="50" applyNumberFormat="1" applyFont="1" applyFill="1" applyBorder="1" applyAlignment="1">
      <alignment horizontal="right" vertical="center"/>
    </xf>
    <xf numFmtId="178" fontId="2" fillId="0" borderId="2" xfId="0" applyNumberFormat="1" applyFont="1" applyFill="1" applyBorder="1" applyAlignment="1">
      <alignment vertical="center"/>
    </xf>
    <xf numFmtId="179" fontId="0" fillId="0" borderId="4" xfId="0" applyNumberFormat="1" applyFill="1" applyBorder="1">
      <alignment vertical="center"/>
    </xf>
    <xf numFmtId="0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/>
    </xf>
    <xf numFmtId="177" fontId="5" fillId="0" borderId="2" xfId="5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vertical="center"/>
    </xf>
    <xf numFmtId="179" fontId="0" fillId="0" borderId="4" xfId="0" applyNumberFormat="1" applyFill="1" applyBorder="1">
      <alignment vertical="center"/>
    </xf>
    <xf numFmtId="49" fontId="2" fillId="0" borderId="5" xfId="0" applyNumberFormat="1" applyFont="1" applyFill="1" applyBorder="1" applyAlignment="1">
      <alignment vertical="center"/>
    </xf>
    <xf numFmtId="177" fontId="5" fillId="0" borderId="6" xfId="50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vertical="center"/>
    </xf>
    <xf numFmtId="177" fontId="5" fillId="0" borderId="8" xfId="5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 wrapText="1"/>
    </xf>
    <xf numFmtId="57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179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179" fontId="10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79" fontId="0" fillId="0" borderId="0" xfId="0" applyNumberFormat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179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1" fillId="0" borderId="4" xfId="49" applyFont="1" applyFill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4" xfId="49" applyFont="1" applyBorder="1" applyAlignment="1" applyProtection="1">
      <alignment vertical="center"/>
      <protection locked="0"/>
    </xf>
    <xf numFmtId="0" fontId="11" fillId="0" borderId="4" xfId="49" applyFont="1" applyBorder="1" applyAlignment="1" applyProtection="1">
      <alignment vertical="center"/>
      <protection locked="0"/>
    </xf>
    <xf numFmtId="0" fontId="12" fillId="0" borderId="4" xfId="49" applyFont="1" applyFill="1" applyBorder="1" applyAlignment="1" applyProtection="1">
      <alignment vertical="center"/>
      <protection locked="0"/>
    </xf>
    <xf numFmtId="0" fontId="10" fillId="0" borderId="4" xfId="0" applyFont="1" applyBorder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地方预算表格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2" sqref="A12"/>
    </sheetView>
  </sheetViews>
  <sheetFormatPr defaultColWidth="9" defaultRowHeight="13.5" outlineLevelCol="6"/>
  <cols>
    <col min="1" max="1" width="39.75" customWidth="1"/>
    <col min="2" max="3" width="9.875" customWidth="1"/>
    <col min="4" max="4" width="13.625" customWidth="1"/>
  </cols>
  <sheetData>
    <row r="1" spans="1:7">
      <c r="A1" t="s">
        <v>0</v>
      </c>
    </row>
    <row r="2" ht="27" spans="1:7">
      <c r="A2" s="27" t="s">
        <v>1</v>
      </c>
      <c r="B2" s="27"/>
      <c r="C2" s="27"/>
      <c r="D2" s="27"/>
      <c r="E2" s="39"/>
      <c r="F2" s="39"/>
      <c r="G2" s="39"/>
    </row>
    <row r="3" spans="1:7">
      <c r="D3" s="40" t="s">
        <v>2</v>
      </c>
    </row>
    <row r="4" ht="20.45" customHeight="1" spans="1:7">
      <c r="A4" s="41" t="s">
        <v>3</v>
      </c>
      <c r="B4" s="41" t="s">
        <v>4</v>
      </c>
      <c r="C4" s="41" t="s">
        <v>5</v>
      </c>
      <c r="D4" s="42" t="s">
        <v>6</v>
      </c>
    </row>
    <row r="5" ht="20.45" customHeight="1" spans="1:7">
      <c r="A5" s="43" t="s">
        <v>7</v>
      </c>
      <c r="B5" s="44">
        <f>B6+B20</f>
        <v>16038</v>
      </c>
      <c r="C5" s="33">
        <f>C6+C20</f>
        <v>15310</v>
      </c>
      <c r="D5" s="34">
        <f>(B5-C5)/C5*100</f>
        <v>4.75506205094709</v>
      </c>
    </row>
    <row r="6" ht="20.45" customHeight="1" spans="1:7">
      <c r="A6" s="45" t="s">
        <v>8</v>
      </c>
      <c r="B6" s="46">
        <f>SUM(B7:B19)</f>
        <v>3562</v>
      </c>
      <c r="C6" s="47">
        <f>SUM(C7:C19)</f>
        <v>2877</v>
      </c>
      <c r="D6" s="37">
        <f>(B6-C6)/C6*100</f>
        <v>23.8095238095238</v>
      </c>
    </row>
    <row r="7" ht="20.45" customHeight="1" spans="1:7">
      <c r="A7" s="48" t="s">
        <v>9</v>
      </c>
      <c r="B7" s="46">
        <v>1005</v>
      </c>
      <c r="C7" s="47">
        <v>709</v>
      </c>
      <c r="D7" s="37">
        <f t="shared" ref="D7:D30" si="0">(B7-C7)/C7*100</f>
        <v>41.7489421720733</v>
      </c>
    </row>
    <row r="8" ht="20.45" customHeight="1" spans="1:7">
      <c r="A8" s="48" t="s">
        <v>10</v>
      </c>
      <c r="B8" s="46">
        <v>314</v>
      </c>
      <c r="C8" s="47">
        <v>224</v>
      </c>
      <c r="D8" s="37">
        <f t="shared" si="0"/>
        <v>40.1785714285714</v>
      </c>
    </row>
    <row r="9" ht="20.45" customHeight="1" spans="1:7">
      <c r="A9" s="48" t="s">
        <v>11</v>
      </c>
      <c r="B9" s="46">
        <v>53</v>
      </c>
      <c r="C9" s="47">
        <v>32</v>
      </c>
      <c r="D9" s="37">
        <f t="shared" si="0"/>
        <v>65.625</v>
      </c>
    </row>
    <row r="10" ht="20.45" customHeight="1" spans="1:7">
      <c r="A10" s="48" t="s">
        <v>12</v>
      </c>
      <c r="B10" s="46">
        <v>487</v>
      </c>
      <c r="C10" s="47">
        <v>228</v>
      </c>
      <c r="D10" s="37">
        <f t="shared" si="0"/>
        <v>113.59649122807</v>
      </c>
    </row>
    <row r="11" ht="20.45" customHeight="1" spans="1:7">
      <c r="A11" s="48" t="s">
        <v>13</v>
      </c>
      <c r="B11" s="46">
        <v>298</v>
      </c>
      <c r="C11" s="47">
        <v>26</v>
      </c>
      <c r="D11" s="37">
        <f t="shared" si="0"/>
        <v>1046.15384615385</v>
      </c>
    </row>
    <row r="12" ht="20.45" customHeight="1" spans="1:7">
      <c r="A12" s="48" t="s">
        <v>14</v>
      </c>
      <c r="B12" s="46">
        <v>124</v>
      </c>
      <c r="C12" s="47">
        <v>76</v>
      </c>
      <c r="D12" s="37">
        <f t="shared" si="0"/>
        <v>63.1578947368421</v>
      </c>
    </row>
    <row r="13" ht="20.45" customHeight="1" spans="1:7">
      <c r="A13" s="48" t="s">
        <v>15</v>
      </c>
      <c r="B13" s="46">
        <v>122</v>
      </c>
      <c r="C13" s="47">
        <v>118</v>
      </c>
      <c r="D13" s="37">
        <f t="shared" si="0"/>
        <v>3.38983050847458</v>
      </c>
    </row>
    <row r="14" ht="20.45" customHeight="1" spans="1:7">
      <c r="A14" s="48" t="s">
        <v>16</v>
      </c>
      <c r="B14" s="46">
        <v>46</v>
      </c>
      <c r="C14" s="47">
        <v>53</v>
      </c>
      <c r="D14" s="37">
        <f t="shared" si="0"/>
        <v>-13.2075471698113</v>
      </c>
    </row>
    <row r="15" ht="20.45" customHeight="1" spans="1:7">
      <c r="A15" s="48" t="s">
        <v>17</v>
      </c>
      <c r="B15" s="46">
        <v>81</v>
      </c>
      <c r="C15" s="47">
        <v>118</v>
      </c>
      <c r="D15" s="37">
        <f t="shared" si="0"/>
        <v>-31.3559322033898</v>
      </c>
    </row>
    <row r="16" ht="20.45" customHeight="1" spans="1:7">
      <c r="A16" s="48" t="s">
        <v>18</v>
      </c>
      <c r="B16" s="46">
        <v>40</v>
      </c>
      <c r="C16" s="47">
        <v>141</v>
      </c>
      <c r="D16" s="37">
        <f t="shared" si="0"/>
        <v>-71.6312056737589</v>
      </c>
    </row>
    <row r="17" ht="20.45" customHeight="1" spans="1:4">
      <c r="A17" s="48" t="s">
        <v>19</v>
      </c>
      <c r="B17" s="46">
        <v>114</v>
      </c>
      <c r="C17" s="47">
        <v>107</v>
      </c>
      <c r="D17" s="37">
        <f t="shared" si="0"/>
        <v>6.54205607476635</v>
      </c>
    </row>
    <row r="18" ht="20.45" customHeight="1" spans="1:4">
      <c r="A18" s="48" t="s">
        <v>20</v>
      </c>
      <c r="B18" s="46">
        <v>788</v>
      </c>
      <c r="C18" s="47">
        <v>905</v>
      </c>
      <c r="D18" s="37">
        <f t="shared" si="0"/>
        <v>-12.9281767955801</v>
      </c>
    </row>
    <row r="19" ht="20.45" customHeight="1" spans="1:4">
      <c r="A19" s="48" t="s">
        <v>21</v>
      </c>
      <c r="B19" s="46">
        <v>90</v>
      </c>
      <c r="C19" s="47">
        <v>140</v>
      </c>
      <c r="D19" s="37">
        <f t="shared" si="0"/>
        <v>-35.7142857142857</v>
      </c>
    </row>
    <row r="20" ht="20.45" customHeight="1" spans="1:4">
      <c r="A20" s="49" t="s">
        <v>22</v>
      </c>
      <c r="B20" s="46">
        <f>SUM(B21:B26)</f>
        <v>12476</v>
      </c>
      <c r="C20" s="46">
        <f>SUM(C21:C26)</f>
        <v>12433</v>
      </c>
      <c r="D20" s="37">
        <f t="shared" si="0"/>
        <v>0.34585377624065</v>
      </c>
    </row>
    <row r="21" ht="20.45" customHeight="1" spans="1:4">
      <c r="A21" s="48" t="s">
        <v>23</v>
      </c>
      <c r="B21" s="46">
        <v>452</v>
      </c>
      <c r="C21" s="47">
        <v>354</v>
      </c>
      <c r="D21" s="37">
        <f t="shared" si="0"/>
        <v>27.683615819209</v>
      </c>
    </row>
    <row r="22" ht="20.45" customHeight="1" spans="1:4">
      <c r="A22" s="48" t="s">
        <v>24</v>
      </c>
      <c r="B22" s="46">
        <v>1126</v>
      </c>
      <c r="C22" s="47">
        <v>702</v>
      </c>
      <c r="D22" s="37">
        <f t="shared" si="0"/>
        <v>60.3988603988604</v>
      </c>
    </row>
    <row r="23" ht="20.45" customHeight="1" spans="1:4">
      <c r="A23" s="48" t="s">
        <v>25</v>
      </c>
      <c r="B23" s="46">
        <v>675</v>
      </c>
      <c r="C23" s="47">
        <v>827</v>
      </c>
      <c r="D23" s="37">
        <f t="shared" si="0"/>
        <v>-18.3796856106409</v>
      </c>
    </row>
    <row r="24" ht="20.45" customHeight="1" spans="1:4">
      <c r="A24" s="48" t="s">
        <v>26</v>
      </c>
      <c r="B24" s="46">
        <v>6714</v>
      </c>
      <c r="C24" s="47">
        <v>7532</v>
      </c>
      <c r="D24" s="37">
        <f t="shared" si="0"/>
        <v>-10.8603292618163</v>
      </c>
    </row>
    <row r="25" ht="20.45" customHeight="1" spans="1:4">
      <c r="A25" s="48" t="s">
        <v>27</v>
      </c>
      <c r="B25" s="46">
        <v>3500</v>
      </c>
      <c r="C25" s="47">
        <v>3000</v>
      </c>
      <c r="D25" s="37">
        <f t="shared" si="0"/>
        <v>16.6666666666667</v>
      </c>
    </row>
    <row r="26" ht="20.45" customHeight="1" spans="1:4">
      <c r="A26" s="48" t="s">
        <v>28</v>
      </c>
      <c r="B26" s="46">
        <v>9</v>
      </c>
      <c r="C26" s="47">
        <v>18</v>
      </c>
      <c r="D26" s="37">
        <f t="shared" si="0"/>
        <v>-50</v>
      </c>
    </row>
    <row r="27" ht="20.45" customHeight="1" spans="1:4">
      <c r="A27" s="43" t="s">
        <v>29</v>
      </c>
      <c r="B27" s="44">
        <f>B28+B30</f>
        <v>340</v>
      </c>
      <c r="C27" s="44">
        <f>C28+C30</f>
        <v>267</v>
      </c>
      <c r="D27" s="34">
        <f t="shared" si="0"/>
        <v>27.3408239700375</v>
      </c>
    </row>
    <row r="28" ht="20.45" customHeight="1" spans="1:4">
      <c r="A28" s="50" t="s">
        <v>30</v>
      </c>
      <c r="B28" s="46">
        <v>243</v>
      </c>
      <c r="C28" s="46">
        <v>166</v>
      </c>
      <c r="D28" s="37">
        <f t="shared" si="0"/>
        <v>46.3855421686747</v>
      </c>
    </row>
    <row r="29" ht="20.45" customHeight="1" spans="1:4">
      <c r="A29" s="51" t="s">
        <v>31</v>
      </c>
      <c r="B29" s="46">
        <v>206</v>
      </c>
      <c r="C29" s="46">
        <v>116</v>
      </c>
      <c r="D29" s="37">
        <f t="shared" si="0"/>
        <v>77.5862068965517</v>
      </c>
    </row>
    <row r="30" ht="20.45" customHeight="1" spans="1:4">
      <c r="A30" s="48" t="s">
        <v>32</v>
      </c>
      <c r="B30" s="46">
        <v>97</v>
      </c>
      <c r="C30" s="46">
        <v>101</v>
      </c>
      <c r="D30" s="37">
        <f t="shared" si="0"/>
        <v>-3.96039603960396</v>
      </c>
    </row>
    <row r="31" ht="20.45" customHeight="1" spans="1:4">
      <c r="A31" s="52" t="s">
        <v>33</v>
      </c>
      <c r="B31" s="53"/>
      <c r="C31" s="54"/>
      <c r="D31" s="55"/>
    </row>
    <row r="32" ht="30" customHeight="1" spans="1:4">
      <c r="A32" s="56" t="s">
        <v>34</v>
      </c>
      <c r="B32" s="56"/>
      <c r="C32" s="56"/>
      <c r="D32" s="56"/>
    </row>
  </sheetData>
  <mergeCells count="2">
    <mergeCell ref="A2:D2"/>
    <mergeCell ref="A32:D32"/>
  </mergeCells>
  <printOptions horizontalCentered="1"/>
  <pageMargins left="0.889583333333333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3" workbookViewId="0">
      <selection activeCell="C6" sqref="C6"/>
    </sheetView>
  </sheetViews>
  <sheetFormatPr defaultColWidth="9" defaultRowHeight="13.5" outlineLevelCol="3"/>
  <cols>
    <col min="1" max="1" width="39.375" customWidth="1"/>
    <col min="2" max="2" width="13.25" style="26" customWidth="1"/>
    <col min="3" max="3" width="10.875" customWidth="1"/>
    <col min="4" max="4" width="16.625" customWidth="1"/>
  </cols>
  <sheetData>
    <row r="1" spans="1:4">
      <c r="A1" t="s">
        <v>35</v>
      </c>
    </row>
    <row r="2" ht="22.5" spans="1:4">
      <c r="A2" s="27" t="s">
        <v>36</v>
      </c>
      <c r="B2" s="27"/>
      <c r="C2" s="27"/>
      <c r="D2" s="27"/>
    </row>
    <row r="3" s="25" customFormat="1" ht="15.75" customHeight="1" spans="1:4">
      <c r="A3" s="28"/>
      <c r="B3" s="28"/>
      <c r="D3" s="29" t="s">
        <v>2</v>
      </c>
    </row>
    <row r="4" ht="24.75" customHeight="1" spans="1:4">
      <c r="A4" s="30" t="s">
        <v>3</v>
      </c>
      <c r="B4" s="30" t="s">
        <v>4</v>
      </c>
      <c r="C4" s="31" t="s">
        <v>5</v>
      </c>
      <c r="D4" s="31" t="s">
        <v>6</v>
      </c>
    </row>
    <row r="5" ht="24.75" customHeight="1" spans="1:4">
      <c r="A5" s="32" t="s">
        <v>37</v>
      </c>
      <c r="B5" s="33">
        <f>SUM(B6:B25)</f>
        <v>80270</v>
      </c>
      <c r="C5" s="33">
        <f>SUM(C6:C25)</f>
        <v>74024</v>
      </c>
      <c r="D5" s="34">
        <f>(B5-C5)/C5*100</f>
        <v>8.4378039554739</v>
      </c>
    </row>
    <row r="6" ht="24.75" customHeight="1" spans="1:4">
      <c r="A6" s="35" t="s">
        <v>38</v>
      </c>
      <c r="B6" s="36">
        <v>11305</v>
      </c>
      <c r="C6" s="36">
        <v>10555</v>
      </c>
      <c r="D6" s="37">
        <f t="shared" ref="D6:D27" si="0">(B6-C6)/C6*100</f>
        <v>7.10563713879678</v>
      </c>
    </row>
    <row r="7" ht="24.75" customHeight="1" spans="1:4">
      <c r="A7" s="35" t="s">
        <v>39</v>
      </c>
      <c r="B7" s="36">
        <v>20</v>
      </c>
      <c r="C7" s="36">
        <v>93</v>
      </c>
      <c r="D7" s="37">
        <f t="shared" si="0"/>
        <v>-78.494623655914</v>
      </c>
    </row>
    <row r="8" ht="24.75" customHeight="1" spans="1:4">
      <c r="A8" s="35" t="s">
        <v>40</v>
      </c>
      <c r="B8" s="36">
        <v>3545</v>
      </c>
      <c r="C8" s="36">
        <v>2928</v>
      </c>
      <c r="D8" s="37">
        <f t="shared" si="0"/>
        <v>21.0724043715847</v>
      </c>
    </row>
    <row r="9" ht="24.75" customHeight="1" spans="1:4">
      <c r="A9" s="35" t="s">
        <v>41</v>
      </c>
      <c r="B9" s="36">
        <v>4777</v>
      </c>
      <c r="C9" s="36">
        <v>4750</v>
      </c>
      <c r="D9" s="37">
        <f t="shared" si="0"/>
        <v>0.568421052631579</v>
      </c>
    </row>
    <row r="10" ht="24.75" customHeight="1" spans="1:4">
      <c r="A10" s="35" t="s">
        <v>42</v>
      </c>
      <c r="B10" s="36">
        <v>10</v>
      </c>
      <c r="C10" s="36">
        <v>85</v>
      </c>
      <c r="D10" s="37">
        <f t="shared" si="0"/>
        <v>-88.2352941176471</v>
      </c>
    </row>
    <row r="11" ht="24.75" customHeight="1" spans="1:4">
      <c r="A11" s="35" t="s">
        <v>43</v>
      </c>
      <c r="B11" s="36">
        <v>1163</v>
      </c>
      <c r="C11" s="36">
        <v>1681</v>
      </c>
      <c r="D11" s="37">
        <f t="shared" si="0"/>
        <v>-30.81499107674</v>
      </c>
    </row>
    <row r="12" ht="24.75" customHeight="1" spans="1:4">
      <c r="A12" s="35" t="s">
        <v>44</v>
      </c>
      <c r="B12" s="36">
        <v>17937</v>
      </c>
      <c r="C12" s="36">
        <v>16474</v>
      </c>
      <c r="D12" s="37">
        <f t="shared" si="0"/>
        <v>8.88066043462426</v>
      </c>
    </row>
    <row r="13" ht="24.75" customHeight="1" spans="1:4">
      <c r="A13" s="35" t="s">
        <v>45</v>
      </c>
      <c r="B13" s="36">
        <v>4598</v>
      </c>
      <c r="C13" s="36">
        <v>4478</v>
      </c>
      <c r="D13" s="37">
        <f t="shared" si="0"/>
        <v>2.67976775346137</v>
      </c>
    </row>
    <row r="14" ht="24.75" customHeight="1" spans="1:4">
      <c r="A14" s="35" t="s">
        <v>46</v>
      </c>
      <c r="B14" s="36">
        <v>2927</v>
      </c>
      <c r="C14" s="36">
        <v>2060</v>
      </c>
      <c r="D14" s="37">
        <f t="shared" si="0"/>
        <v>42.0873786407767</v>
      </c>
    </row>
    <row r="15" ht="24.75" customHeight="1" spans="1:4">
      <c r="A15" s="35" t="s">
        <v>47</v>
      </c>
      <c r="B15" s="36">
        <v>2427</v>
      </c>
      <c r="C15" s="36">
        <v>2714</v>
      </c>
      <c r="D15" s="37">
        <f t="shared" si="0"/>
        <v>-10.5747973470892</v>
      </c>
    </row>
    <row r="16" ht="24.75" customHeight="1" spans="1:4">
      <c r="A16" s="35" t="s">
        <v>48</v>
      </c>
      <c r="B16" s="36">
        <v>15589</v>
      </c>
      <c r="C16" s="36">
        <v>14645</v>
      </c>
      <c r="D16" s="37">
        <f t="shared" si="0"/>
        <v>6.44588596790714</v>
      </c>
    </row>
    <row r="17" ht="24.75" customHeight="1" spans="1:4">
      <c r="A17" s="35" t="s">
        <v>49</v>
      </c>
      <c r="B17" s="36">
        <v>9423</v>
      </c>
      <c r="C17" s="36">
        <v>9655</v>
      </c>
      <c r="D17" s="37">
        <f t="shared" si="0"/>
        <v>-2.40290005178664</v>
      </c>
    </row>
    <row r="18" ht="24.75" customHeight="1" spans="1:4">
      <c r="A18" s="35" t="s">
        <v>50</v>
      </c>
      <c r="B18" s="36"/>
      <c r="C18" s="36">
        <v>21</v>
      </c>
      <c r="D18" s="37">
        <f t="shared" si="0"/>
        <v>-100</v>
      </c>
    </row>
    <row r="19" ht="24.75" customHeight="1" spans="1:4">
      <c r="A19" s="35" t="s">
        <v>51</v>
      </c>
      <c r="B19" s="36">
        <v>178</v>
      </c>
      <c r="C19" s="36">
        <v>187</v>
      </c>
      <c r="D19" s="37">
        <f t="shared" si="0"/>
        <v>-4.81283422459893</v>
      </c>
    </row>
    <row r="20" ht="24.75" customHeight="1" spans="1:4">
      <c r="A20" s="35" t="s">
        <v>52</v>
      </c>
      <c r="B20" s="36">
        <v>2853</v>
      </c>
      <c r="C20" s="36">
        <v>524</v>
      </c>
      <c r="D20" s="37">
        <f t="shared" si="0"/>
        <v>444.465648854962</v>
      </c>
    </row>
    <row r="21" ht="24.75" customHeight="1" spans="1:4">
      <c r="A21" s="35" t="s">
        <v>53</v>
      </c>
      <c r="B21" s="36">
        <v>1766</v>
      </c>
      <c r="C21" s="36">
        <v>1819</v>
      </c>
      <c r="D21" s="37">
        <f t="shared" si="0"/>
        <v>-2.91368884002199</v>
      </c>
    </row>
    <row r="22" ht="24.75" customHeight="1" spans="1:4">
      <c r="A22" s="35" t="s">
        <v>54</v>
      </c>
      <c r="B22" s="36">
        <v>200</v>
      </c>
      <c r="C22" s="36">
        <v>40</v>
      </c>
      <c r="D22" s="37">
        <f t="shared" si="0"/>
        <v>400</v>
      </c>
    </row>
    <row r="23" ht="24.75" customHeight="1" spans="1:4">
      <c r="A23" s="35" t="s">
        <v>55</v>
      </c>
      <c r="B23" s="36">
        <v>358</v>
      </c>
      <c r="C23" s="36">
        <v>322</v>
      </c>
      <c r="D23" s="37">
        <f t="shared" si="0"/>
        <v>11.1801242236025</v>
      </c>
    </row>
    <row r="24" ht="24.75" customHeight="1" spans="1:4">
      <c r="A24" s="35" t="s">
        <v>56</v>
      </c>
      <c r="B24" s="36">
        <v>1180</v>
      </c>
      <c r="C24" s="36">
        <v>993</v>
      </c>
      <c r="D24" s="37">
        <f t="shared" si="0"/>
        <v>18.8318227593152</v>
      </c>
    </row>
    <row r="25" ht="24.75" customHeight="1" spans="1:4">
      <c r="A25" s="35" t="s">
        <v>57</v>
      </c>
      <c r="B25" s="36">
        <v>14</v>
      </c>
      <c r="C25" s="36"/>
      <c r="D25" s="37" t="e">
        <f t="shared" si="0"/>
        <v>#DIV/0!</v>
      </c>
    </row>
    <row r="26" ht="24.75" customHeight="1" spans="1:4">
      <c r="A26" s="32" t="s">
        <v>58</v>
      </c>
      <c r="B26" s="38">
        <v>412</v>
      </c>
      <c r="C26" s="38">
        <v>10180</v>
      </c>
      <c r="D26" s="34">
        <f t="shared" si="0"/>
        <v>-95.9528487229862</v>
      </c>
    </row>
    <row r="27" ht="24.75" customHeight="1" spans="1:4">
      <c r="A27" s="32" t="s">
        <v>59</v>
      </c>
      <c r="B27" s="38">
        <v>22</v>
      </c>
      <c r="C27" s="38">
        <v>23</v>
      </c>
      <c r="D27" s="34">
        <f t="shared" si="0"/>
        <v>-4.34782608695652</v>
      </c>
    </row>
  </sheetData>
  <mergeCells count="1">
    <mergeCell ref="A2:D2"/>
  </mergeCells>
  <pageMargins left="1.08" right="0.7" top="0.84" bottom="0.75" header="0.57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1"/>
  </sheetPr>
  <dimension ref="A1:D19"/>
  <sheetViews>
    <sheetView tabSelected="1" workbookViewId="0">
      <selection activeCell="A13" sqref="$A13:$XFD13"/>
    </sheetView>
  </sheetViews>
  <sheetFormatPr defaultColWidth="9" defaultRowHeight="13.5" outlineLevelCol="3"/>
  <cols>
    <col min="1" max="1" width="40.125" style="1" customWidth="1"/>
    <col min="2" max="2" width="18.625" style="1" customWidth="1"/>
    <col min="3" max="3" width="14.75" style="4" customWidth="1"/>
    <col min="4" max="4" width="14.75" style="1" customWidth="1"/>
    <col min="5" max="5" width="9.375" style="1"/>
    <col min="6" max="7" width="13.75" style="1"/>
    <col min="8" max="16384" width="9" style="1"/>
  </cols>
  <sheetData>
    <row r="1" s="1" customFormat="1" spans="1:4">
      <c r="A1" s="1" t="s">
        <v>60</v>
      </c>
      <c r="C1" s="4"/>
    </row>
    <row r="2" s="1" customFormat="1" ht="34.5" customHeight="1" spans="1:4">
      <c r="A2" s="5" t="s">
        <v>61</v>
      </c>
      <c r="B2" s="5"/>
      <c r="C2" s="5"/>
      <c r="D2" s="5"/>
    </row>
    <row r="3" s="1" customFormat="1" ht="14.25" spans="1:4">
      <c r="A3" s="6"/>
      <c r="B3" s="6"/>
      <c r="C3" s="7"/>
      <c r="D3" s="8" t="s">
        <v>2</v>
      </c>
    </row>
    <row r="4" s="2" customFormat="1" ht="17" customHeight="1" spans="1:4">
      <c r="A4" s="9" t="s">
        <v>62</v>
      </c>
      <c r="B4" s="9" t="s">
        <v>4</v>
      </c>
      <c r="C4" s="10" t="s">
        <v>5</v>
      </c>
      <c r="D4" s="11" t="s">
        <v>6</v>
      </c>
    </row>
    <row r="5" s="1" customFormat="1" ht="18.75" customHeight="1" spans="1:4">
      <c r="A5" s="12" t="s">
        <v>63</v>
      </c>
      <c r="B5" s="13">
        <v>7686.26</v>
      </c>
      <c r="C5" s="14">
        <v>6851.47</v>
      </c>
      <c r="D5" s="15">
        <v>12.18</v>
      </c>
    </row>
    <row r="6" s="1" customFormat="1" ht="18.75" customHeight="1" spans="1:4">
      <c r="A6" s="12" t="s">
        <v>64</v>
      </c>
      <c r="B6" s="13">
        <v>12947.23</v>
      </c>
      <c r="C6" s="14">
        <v>10491.93</v>
      </c>
      <c r="D6" s="15">
        <v>23.4</v>
      </c>
    </row>
    <row r="7" s="1" customFormat="1" ht="18.75" customHeight="1" spans="1:4">
      <c r="A7" s="12" t="s">
        <v>65</v>
      </c>
      <c r="B7" s="13">
        <v>3719.82</v>
      </c>
      <c r="C7" s="16">
        <v>5597.17</v>
      </c>
      <c r="D7" s="15">
        <v>-33.54</v>
      </c>
    </row>
    <row r="8" s="1" customFormat="1" ht="18.75" customHeight="1" spans="1:4">
      <c r="A8" s="12" t="s">
        <v>66</v>
      </c>
      <c r="B8" s="13">
        <v>47.34</v>
      </c>
      <c r="C8" s="16">
        <v>21.14</v>
      </c>
      <c r="D8" s="15">
        <v>123.83</v>
      </c>
    </row>
    <row r="9" s="1" customFormat="1" ht="18.75" customHeight="1" spans="1:4">
      <c r="A9" s="12" t="s">
        <v>67</v>
      </c>
      <c r="B9" s="13">
        <v>8989.98</v>
      </c>
      <c r="C9" s="16">
        <v>4721.87</v>
      </c>
      <c r="D9" s="15">
        <v>90.39</v>
      </c>
    </row>
    <row r="10" s="1" customFormat="1" ht="18.75" customHeight="1" spans="1:4">
      <c r="A10" s="12" t="s">
        <v>68</v>
      </c>
      <c r="B10" s="13"/>
      <c r="C10" s="14"/>
      <c r="D10" s="15"/>
    </row>
    <row r="11" s="1" customFormat="1" ht="18.75" customHeight="1" spans="1:4">
      <c r="A11" s="12" t="s">
        <v>69</v>
      </c>
      <c r="B11" s="14">
        <v>14.28</v>
      </c>
      <c r="C11" s="14">
        <v>2.64</v>
      </c>
      <c r="D11" s="15">
        <v>440.91</v>
      </c>
    </row>
    <row r="12" s="1" customFormat="1" ht="18.75" customHeight="1" spans="1:4">
      <c r="A12" s="12" t="s">
        <v>70</v>
      </c>
      <c r="B12" s="13">
        <v>149.31</v>
      </c>
      <c r="C12" s="16">
        <v>90.26</v>
      </c>
      <c r="D12" s="15">
        <v>65.42</v>
      </c>
    </row>
    <row r="13" s="3" customFormat="1" ht="18.75" customHeight="1" spans="1:4">
      <c r="A13" s="17" t="s">
        <v>71</v>
      </c>
      <c r="B13" s="18">
        <v>26.5</v>
      </c>
      <c r="C13" s="19">
        <v>58.85</v>
      </c>
      <c r="D13" s="20">
        <v>-54.97</v>
      </c>
    </row>
    <row r="14" s="1" customFormat="1" ht="18.75" customHeight="1" spans="1:4">
      <c r="A14" s="12" t="s">
        <v>72</v>
      </c>
      <c r="B14" s="14">
        <v>8715.74</v>
      </c>
      <c r="C14" s="14">
        <v>8250.49</v>
      </c>
      <c r="D14" s="15">
        <v>5.64</v>
      </c>
    </row>
    <row r="15" s="1" customFormat="1" ht="18.75" customHeight="1" spans="1:4">
      <c r="A15" s="12" t="s">
        <v>73</v>
      </c>
      <c r="B15" s="13">
        <v>8541.55</v>
      </c>
      <c r="C15" s="16">
        <v>8071.55</v>
      </c>
      <c r="D15" s="15">
        <v>5.82</v>
      </c>
    </row>
    <row r="16" s="1" customFormat="1" ht="18.75" customHeight="1" spans="1:4">
      <c r="A16" s="12" t="s">
        <v>74</v>
      </c>
      <c r="B16" s="13">
        <v>11.78</v>
      </c>
      <c r="C16" s="16">
        <v>5.87</v>
      </c>
      <c r="D16" s="15">
        <v>100.68</v>
      </c>
    </row>
    <row r="17" s="1" customFormat="1" ht="18.75" customHeight="1" spans="1:4">
      <c r="A17" s="12" t="s">
        <v>75</v>
      </c>
      <c r="B17" s="13">
        <v>162.41</v>
      </c>
      <c r="C17" s="16">
        <v>173.07</v>
      </c>
      <c r="D17" s="15">
        <v>-6.16</v>
      </c>
    </row>
    <row r="18" s="1" customFormat="1" ht="18.75" customHeight="1" spans="1:4">
      <c r="A18" s="21" t="s">
        <v>76</v>
      </c>
      <c r="B18" s="22">
        <f>B6-B14</f>
        <v>4231.49</v>
      </c>
      <c r="C18" s="22">
        <f>C6-C14</f>
        <v>2241.44</v>
      </c>
      <c r="D18" s="15">
        <f>ROUND((B18-C18)/C18*100,2)</f>
        <v>88.78</v>
      </c>
    </row>
    <row r="19" s="1" customFormat="1" ht="18.75" customHeight="1" spans="1:4">
      <c r="A19" s="23" t="s">
        <v>77</v>
      </c>
      <c r="B19" s="24">
        <f>B5+B6-B14</f>
        <v>11917.75</v>
      </c>
      <c r="C19" s="24">
        <f>C5+C6-C14</f>
        <v>9092.91</v>
      </c>
      <c r="D19" s="15">
        <f>ROUND((B19-C19)/C19*100,2)</f>
        <v>31.07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（附表一）呼玛县2026年上半年地方财政收入情况</vt:lpstr>
      <vt:lpstr>（附表二）呼玛县2026年上半年地方财政支出情况</vt:lpstr>
      <vt:lpstr>（附表三）呼玛县2026年上半年社会保险基金执行情况总表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钟灵毓秀</cp:lastModifiedBy>
  <dcterms:created xsi:type="dcterms:W3CDTF">2020-08-12T02:13:00Z</dcterms:created>
  <cp:lastPrinted>2020-08-26T03:14:00Z</cp:lastPrinted>
  <dcterms:modified xsi:type="dcterms:W3CDTF">2026-08-27T01:02:48Z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AC96D1EF8D8C439A983DD1ABC253CFA7_13</vt:lpwstr>
  </property>
  <property fmtid="{D5CDD505-2E9C-101B-9397-08002B2CF9AE}" pid="4" name="CalculationRule">
    <vt:i4>0</vt:i4>
  </property>
</Properties>
</file>