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<sst xmlns="http://schemas.openxmlformats.org/spreadsheetml/2006/main" count="78" uniqueCount="32">
  <si>
    <t>呼玛县2025年农业社会化服务项目补助情况汇总表</t>
  </si>
  <si>
    <t>填报单位：呼玛县农业农村局</t>
  </si>
  <si>
    <t>服务组织名称</t>
  </si>
  <si>
    <t>申请补贴户数（户）</t>
  </si>
  <si>
    <t>申请补贴面积（亩）</t>
  </si>
  <si>
    <t>作物类型</t>
  </si>
  <si>
    <t>收费单价（元/亩）</t>
  </si>
  <si>
    <t>收费金额（元）</t>
  </si>
  <si>
    <t>核实户数（户）</t>
  </si>
  <si>
    <t>核实面积（亩）</t>
  </si>
  <si>
    <t>核实户数比例</t>
  </si>
  <si>
    <t>核实面积比例</t>
  </si>
  <si>
    <t>粮补审减面积（亩）</t>
  </si>
  <si>
    <t>内业审减面积（亩）</t>
  </si>
  <si>
    <t>平台审减面积（亩）</t>
  </si>
  <si>
    <t>入户核查审减面积（亩）</t>
  </si>
  <si>
    <t>审定面积（亩）</t>
  </si>
  <si>
    <t>亩均发放补贴金额（元）</t>
  </si>
  <si>
    <t>服务组织发放补贴金额（元）</t>
  </si>
  <si>
    <t>呼玛县白银纳乡民祥农业机械专业合作社</t>
  </si>
  <si>
    <t>大豆</t>
  </si>
  <si>
    <t>—</t>
  </si>
  <si>
    <t>呼玛县北疆乡北疆村股份经济合作社</t>
  </si>
  <si>
    <t>呼玛县兴疆农机专业合作社</t>
  </si>
  <si>
    <t>呼玛县锦峰现代农机专业合作社</t>
  </si>
  <si>
    <t>呼玛县锦鸿现代农机专业合作社</t>
  </si>
  <si>
    <t>呼玛县象山现代农机专业合作社</t>
  </si>
  <si>
    <t>呼玛县品质兴一安种养殖专业合作社</t>
  </si>
  <si>
    <t>呼玛县众惠种养殖农民专业合作社</t>
  </si>
  <si>
    <t>呼玛县圣丰种养殖农民专业合作社</t>
  </si>
  <si>
    <t>呼玛县连远种养殖农民专业合作社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</si>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</sst>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#,##0.00000000_ "/>
  </numFmts>
  <fonts count="2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6">
    <xf numFmtId="0" fontId="0" fillId="0" borderId="0" xfId="0">
      <alignment vertical="center"/>
    </xf>
    <xf numFmtId="176" fontId="1" fillId="2" borderId="0" xfId="0" applyNumberFormat="1" applyFont="1" applyFill="1" applyBorder="1" applyAlignment="1">
      <alignment horizontal="center" vertical="center"/>
    </xf>
    <xf numFmtId="176" fontId="1" fillId="2" borderId="0" xfId="0" applyNumberFormat="1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/>
    </xf>
    <xf numFmtId="177" fontId="1" fillId="2" borderId="0" xfId="0" applyNumberFormat="1" applyFont="1" applyFill="1" applyBorder="1" applyAlignment="1">
      <alignment horizontal="center" vertical="center"/>
    </xf>
    <xf numFmtId="10" fontId="1" fillId="2" borderId="0" xfId="0" applyNumberFormat="1" applyFont="1" applyFill="1" applyBorder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/>
    </xf>
    <xf numFmtId="176" fontId="1" fillId="2" borderId="1" xfId="0" applyNumberFormat="1" applyFont="1" applyFill="1" applyBorder="1" applyAlignment="1">
      <alignment horizontal="left" vertical="center"/>
    </xf>
    <xf numFmtId="176" fontId="1" fillId="2" borderId="0" xfId="0" applyNumberFormat="1" applyFont="1" applyFill="1" applyAlignment="1">
      <alignment horizontal="left" vertical="center"/>
    </xf>
    <xf numFmtId="176" fontId="1" fillId="2" borderId="2" xfId="0" applyNumberFormat="1" applyFont="1" applyFill="1" applyBorder="1" applyAlignment="1">
      <alignment horizontal="center" vertical="center" wrapText="1"/>
    </xf>
    <xf numFmtId="177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76" fontId="3" fillId="2" borderId="2" xfId="49" applyNumberFormat="1" applyFont="1" applyFill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177" fontId="1" fillId="2" borderId="2" xfId="0" applyNumberFormat="1" applyFont="1" applyFill="1" applyBorder="1" applyAlignment="1">
      <alignment horizontal="center" vertical="center"/>
    </xf>
    <xf numFmtId="10" fontId="1" fillId="2" borderId="2" xfId="0" applyNumberFormat="1" applyFont="1" applyFill="1" applyBorder="1" applyAlignment="1">
      <alignment horizontal="center" vertical="center"/>
    </xf>
    <xf numFmtId="10" fontId="1" fillId="0" borderId="2" xfId="0" applyNumberFormat="1" applyFont="1" applyFill="1" applyBorder="1" applyAlignment="1">
      <alignment horizontal="center" vertical="center"/>
    </xf>
    <xf numFmtId="178" fontId="1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" xfId="51" applyNumberFormat="1" applyFont="1" applyFill="1" applyBorder="1" applyAlignment="1">
      <alignment horizontal="center" vertical="center"/>
    </xf>
    <xf numFmtId="176" fontId="3" fillId="2" borderId="2" xfId="52" applyNumberFormat="1" applyFont="1" applyFill="1" applyBorder="1" applyAlignment="1">
      <alignment horizontal="center" vertical="center"/>
    </xf>
    <xf numFmtId="176" fontId="3" fillId="2" borderId="2" xfId="53" applyNumberFormat="1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center" vertical="center"/>
    </xf>
    <xf numFmtId="176" fontId="3" fillId="2" borderId="2" xfId="54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9" xfId="49"/>
    <cellStyle name="常规_Sheet1_12" xfId="50"/>
    <cellStyle name="常规_Sheet1_3" xfId="51"/>
    <cellStyle name="常规_Sheet1_4" xfId="52"/>
    <cellStyle name="常规_Sheet1_5" xfId="53"/>
    <cellStyle name="常规_Sheet1_11" xfId="54"/>
  </cellStyles>
  <tableStyles count="0" defaultTableStyle="TableStyleMedium2" defaultPivotStyle="PivotStyleLight16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9"/>
  <sheetViews>
    <sheetView tabSelected="1" view="pageBreakPreview" zoomScaleNormal="90" workbookViewId="0">
      <selection activeCell="P17" sqref="P17"/>
    </sheetView>
  </sheetViews>
  <sheetFormatPr defaultColWidth="9" defaultRowHeight="26" customHeight="1"/>
  <cols>
    <col min="1" max="1" width="42.3" style="1" customWidth="1"/>
    <col min="2" max="2" width="13.225" style="4" customWidth="1"/>
    <col min="3" max="3" width="13" style="1" customWidth="1"/>
    <col min="4" max="4" width="9.225" style="1" customWidth="1"/>
    <col min="5" max="5" width="13.6166666666667" style="2" customWidth="1"/>
    <col min="6" max="6" width="16" style="1" customWidth="1"/>
    <col min="7" max="7" width="9.775" style="4" customWidth="1"/>
    <col min="8" max="8" width="12.3333333333333" style="1" customWidth="1"/>
    <col min="9" max="9" width="9.55833333333333" style="5" customWidth="1"/>
    <col min="10" max="10" width="9.11666666666667" style="5" customWidth="1"/>
    <col min="11" max="11" width="15" style="1" customWidth="1"/>
    <col min="12" max="13" width="13.3333333333333" style="1" customWidth="1"/>
    <col min="14" max="15" width="12.8833333333333" style="1" customWidth="1"/>
    <col min="16" max="16" width="16.75" style="1" customWidth="1"/>
    <col min="17" max="17" width="14.4416666666667" style="1" customWidth="1"/>
    <col min="18" max="16384" width="9" style="1"/>
  </cols>
  <sheetData>
    <row r="1" customHeight="1" spans="1:17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customHeight="1" spans="1:17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</row>
    <row r="3" s="2" customFormat="1" ht="43" customHeight="1" spans="1:17">
      <c r="A3" s="9" t="s">
        <v>2</v>
      </c>
      <c r="B3" s="10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  <c r="H3" s="9" t="s">
        <v>9</v>
      </c>
      <c r="I3" s="11" t="s">
        <v>10</v>
      </c>
      <c r="J3" s="11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</row>
    <row r="4" s="1" customFormat="1" customHeight="1" spans="1:17">
      <c r="A4" s="12" t="s">
        <v>19</v>
      </c>
      <c r="B4" s="13">
        <v>67</v>
      </c>
      <c r="C4" s="14">
        <v>21045.08</v>
      </c>
      <c r="D4" s="15" t="s">
        <v>20</v>
      </c>
      <c r="E4" s="9">
        <v>140</v>
      </c>
      <c r="F4" s="15">
        <f t="shared" ref="F4:F13" si="0">C4*E4</f>
        <v>2946311.2</v>
      </c>
      <c r="G4" s="16">
        <v>21</v>
      </c>
      <c r="H4" s="15">
        <v>7085.9</v>
      </c>
      <c r="I4" s="17">
        <f t="shared" ref="I4:I13" si="1">G4/B4</f>
        <v>0.313432835820896</v>
      </c>
      <c r="J4" s="18">
        <f t="shared" ref="J4:J13" si="2">H4/C4</f>
        <v>0.336701024657545</v>
      </c>
      <c r="K4" s="15">
        <v>213.5</v>
      </c>
      <c r="L4" s="14" t="s">
        <v>21</v>
      </c>
      <c r="M4" s="14" t="s">
        <v>21</v>
      </c>
      <c r="N4" s="14" t="s">
        <v>21</v>
      </c>
      <c r="O4" s="15">
        <v>20831.58</v>
      </c>
      <c r="P4" s="19">
        <v>40.1527473833793</v>
      </c>
      <c r="Q4" s="15">
        <v>836445.169336656</v>
      </c>
    </row>
    <row r="5" s="3" customFormat="1" customHeight="1" spans="1:17">
      <c r="A5" s="20" t="s">
        <v>22</v>
      </c>
      <c r="B5" s="13">
        <v>21</v>
      </c>
      <c r="C5" s="14">
        <v>6576.47</v>
      </c>
      <c r="D5" s="15" t="s">
        <v>20</v>
      </c>
      <c r="E5" s="9">
        <v>140</v>
      </c>
      <c r="F5" s="15">
        <f t="shared" si="0"/>
        <v>920705.8</v>
      </c>
      <c r="G5" s="13">
        <v>7</v>
      </c>
      <c r="H5" s="14">
        <v>2518.99</v>
      </c>
      <c r="I5" s="17">
        <f t="shared" si="1"/>
        <v>0.333333333333333</v>
      </c>
      <c r="J5" s="18">
        <f t="shared" si="2"/>
        <v>0.383030714045681</v>
      </c>
      <c r="K5" s="14">
        <v>120.5</v>
      </c>
      <c r="L5" s="14" t="s">
        <v>21</v>
      </c>
      <c r="M5" s="14" t="s">
        <v>21</v>
      </c>
      <c r="N5" s="14" t="s">
        <v>21</v>
      </c>
      <c r="O5" s="15">
        <v>6455.97</v>
      </c>
      <c r="P5" s="19">
        <v>40.1527473833793</v>
      </c>
      <c r="Q5" s="15">
        <v>259224.932524675</v>
      </c>
    </row>
    <row r="6" s="1" customFormat="1" customHeight="1" spans="1:17">
      <c r="A6" s="21" t="s">
        <v>23</v>
      </c>
      <c r="B6" s="13">
        <v>18</v>
      </c>
      <c r="C6" s="14">
        <v>10575</v>
      </c>
      <c r="D6" s="15" t="s">
        <v>20</v>
      </c>
      <c r="E6" s="9">
        <v>140</v>
      </c>
      <c r="F6" s="15">
        <f t="shared" si="0"/>
        <v>1480500</v>
      </c>
      <c r="G6" s="16">
        <v>8</v>
      </c>
      <c r="H6" s="15">
        <v>3448</v>
      </c>
      <c r="I6" s="17">
        <f t="shared" si="1"/>
        <v>0.444444444444444</v>
      </c>
      <c r="J6" s="18">
        <f t="shared" si="2"/>
        <v>0.326052009456265</v>
      </c>
      <c r="K6" s="14" t="s">
        <v>21</v>
      </c>
      <c r="L6" s="14" t="s">
        <v>21</v>
      </c>
      <c r="M6" s="14" t="s">
        <v>21</v>
      </c>
      <c r="N6" s="14" t="s">
        <v>21</v>
      </c>
      <c r="O6" s="15">
        <v>10575</v>
      </c>
      <c r="P6" s="19">
        <v>40.1527473833793</v>
      </c>
      <c r="Q6" s="15">
        <v>424615.303579236</v>
      </c>
    </row>
    <row r="7" s="1" customFormat="1" customHeight="1" spans="1:17">
      <c r="A7" s="22" t="s">
        <v>24</v>
      </c>
      <c r="B7" s="13">
        <v>135</v>
      </c>
      <c r="C7" s="14">
        <v>20009.7</v>
      </c>
      <c r="D7" s="15" t="s">
        <v>20</v>
      </c>
      <c r="E7" s="9">
        <v>140</v>
      </c>
      <c r="F7" s="15">
        <f t="shared" si="0"/>
        <v>2801358</v>
      </c>
      <c r="G7" s="16">
        <v>43</v>
      </c>
      <c r="H7" s="15">
        <v>6257.9</v>
      </c>
      <c r="I7" s="17">
        <f t="shared" si="1"/>
        <v>0.318518518518519</v>
      </c>
      <c r="J7" s="18">
        <f t="shared" si="2"/>
        <v>0.312743319490047</v>
      </c>
      <c r="K7" s="14">
        <v>157.54</v>
      </c>
      <c r="L7" s="14" t="s">
        <v>21</v>
      </c>
      <c r="M7" s="14" t="s">
        <v>21</v>
      </c>
      <c r="N7" s="14" t="s">
        <v>21</v>
      </c>
      <c r="O7" s="15">
        <v>19852.16</v>
      </c>
      <c r="P7" s="19">
        <v>40.1527473833793</v>
      </c>
      <c r="Q7" s="15">
        <v>797118.765494427</v>
      </c>
    </row>
    <row r="8" s="1" customFormat="1" customHeight="1" spans="1:17">
      <c r="A8" s="23" t="s">
        <v>25</v>
      </c>
      <c r="B8" s="13">
        <v>127</v>
      </c>
      <c r="C8" s="14">
        <v>15355.39</v>
      </c>
      <c r="D8" s="15" t="s">
        <v>20</v>
      </c>
      <c r="E8" s="9">
        <v>140</v>
      </c>
      <c r="F8" s="15">
        <f t="shared" si="0"/>
        <v>2149754.6</v>
      </c>
      <c r="G8" s="16">
        <v>42</v>
      </c>
      <c r="H8" s="15">
        <v>5910.25</v>
      </c>
      <c r="I8" s="17">
        <f t="shared" si="1"/>
        <v>0.330708661417323</v>
      </c>
      <c r="J8" s="18">
        <f t="shared" si="2"/>
        <v>0.384897420384634</v>
      </c>
      <c r="K8" s="14">
        <v>140.51</v>
      </c>
      <c r="L8" s="14" t="s">
        <v>21</v>
      </c>
      <c r="M8" s="14" t="s">
        <v>21</v>
      </c>
      <c r="N8" s="14" t="s">
        <v>21</v>
      </c>
      <c r="O8" s="15">
        <v>15214.88</v>
      </c>
      <c r="P8" s="19">
        <v>40.1527473833793</v>
      </c>
      <c r="Q8" s="15">
        <v>610919.23310843</v>
      </c>
    </row>
    <row r="9" s="1" customFormat="1" customHeight="1" spans="1:17">
      <c r="A9" s="23" t="s">
        <v>26</v>
      </c>
      <c r="B9" s="13">
        <v>20</v>
      </c>
      <c r="C9" s="14">
        <v>9327.09</v>
      </c>
      <c r="D9" s="15" t="s">
        <v>20</v>
      </c>
      <c r="E9" s="9">
        <v>140</v>
      </c>
      <c r="F9" s="15">
        <f t="shared" si="0"/>
        <v>1305792.6</v>
      </c>
      <c r="G9" s="16">
        <v>8</v>
      </c>
      <c r="H9" s="15">
        <v>3189.59</v>
      </c>
      <c r="I9" s="17">
        <f t="shared" si="1"/>
        <v>0.4</v>
      </c>
      <c r="J9" s="18">
        <f t="shared" si="2"/>
        <v>0.341970539578797</v>
      </c>
      <c r="K9" s="14" t="s">
        <v>21</v>
      </c>
      <c r="L9" s="14" t="s">
        <v>21</v>
      </c>
      <c r="M9" s="14" t="s">
        <v>21</v>
      </c>
      <c r="N9" s="14" t="s">
        <v>21</v>
      </c>
      <c r="O9" s="15">
        <v>9327.09</v>
      </c>
      <c r="P9" s="19">
        <v>33.3527145122434</v>
      </c>
      <c r="Q9" s="15">
        <v>311083.77</v>
      </c>
    </row>
    <row r="10" s="1" customFormat="1" customHeight="1" spans="1:17">
      <c r="A10" s="20" t="s">
        <v>27</v>
      </c>
      <c r="B10" s="13">
        <v>50</v>
      </c>
      <c r="C10" s="14">
        <v>15200</v>
      </c>
      <c r="D10" s="15" t="s">
        <v>20</v>
      </c>
      <c r="E10" s="9">
        <v>140</v>
      </c>
      <c r="F10" s="15">
        <f t="shared" si="0"/>
        <v>2128000</v>
      </c>
      <c r="G10" s="16">
        <v>17</v>
      </c>
      <c r="H10" s="24">
        <v>5009.3</v>
      </c>
      <c r="I10" s="17">
        <f t="shared" si="1"/>
        <v>0.34</v>
      </c>
      <c r="J10" s="18">
        <f t="shared" si="2"/>
        <v>0.329559210526316</v>
      </c>
      <c r="K10" s="14">
        <v>45.5</v>
      </c>
      <c r="L10" s="14" t="s">
        <v>21</v>
      </c>
      <c r="M10" s="14" t="s">
        <v>21</v>
      </c>
      <c r="N10" s="14" t="s">
        <v>21</v>
      </c>
      <c r="O10" s="15">
        <v>15154.5</v>
      </c>
      <c r="P10" s="19">
        <v>40.1527473833793</v>
      </c>
      <c r="Q10" s="15">
        <v>608494.810221421</v>
      </c>
    </row>
    <row r="11" s="1" customFormat="1" customHeight="1" spans="1:17">
      <c r="A11" s="25" t="s">
        <v>28</v>
      </c>
      <c r="B11" s="13">
        <v>41</v>
      </c>
      <c r="C11" s="14">
        <v>19282</v>
      </c>
      <c r="D11" s="15" t="s">
        <v>20</v>
      </c>
      <c r="E11" s="9">
        <v>140</v>
      </c>
      <c r="F11" s="15">
        <f t="shared" si="0"/>
        <v>2699480</v>
      </c>
      <c r="G11" s="16">
        <v>13</v>
      </c>
      <c r="H11" s="24">
        <v>6574.7</v>
      </c>
      <c r="I11" s="17">
        <f t="shared" si="1"/>
        <v>0.317073170731707</v>
      </c>
      <c r="J11" s="18">
        <f t="shared" si="2"/>
        <v>0.340976039829893</v>
      </c>
      <c r="K11" s="14">
        <v>795.4</v>
      </c>
      <c r="L11" s="15">
        <v>31.4</v>
      </c>
      <c r="M11" s="14" t="s">
        <v>21</v>
      </c>
      <c r="N11" s="14" t="s">
        <v>21</v>
      </c>
      <c r="O11" s="15">
        <v>18455.2</v>
      </c>
      <c r="P11" s="19">
        <v>40.1527473833793</v>
      </c>
      <c r="Q11" s="15">
        <v>741026.983509741</v>
      </c>
    </row>
    <row r="12" s="1" customFormat="1" customHeight="1" spans="1:17">
      <c r="A12" s="20" t="s">
        <v>29</v>
      </c>
      <c r="B12" s="13">
        <v>63</v>
      </c>
      <c r="C12" s="14">
        <v>19595.27</v>
      </c>
      <c r="D12" s="15" t="s">
        <v>20</v>
      </c>
      <c r="E12" s="9">
        <v>140</v>
      </c>
      <c r="F12" s="15">
        <f t="shared" si="0"/>
        <v>2743337.8</v>
      </c>
      <c r="G12" s="16">
        <v>19</v>
      </c>
      <c r="H12" s="15">
        <v>8224.64</v>
      </c>
      <c r="I12" s="17">
        <f t="shared" si="1"/>
        <v>0.301587301587302</v>
      </c>
      <c r="J12" s="18">
        <f t="shared" si="2"/>
        <v>0.419725780762398</v>
      </c>
      <c r="K12" s="14">
        <v>91.02</v>
      </c>
      <c r="L12" s="15">
        <v>64</v>
      </c>
      <c r="M12" s="14" t="s">
        <v>21</v>
      </c>
      <c r="N12" s="14" t="s">
        <v>21</v>
      </c>
      <c r="O12" s="15">
        <v>19440.25</v>
      </c>
      <c r="P12" s="19">
        <v>40.1527473833793</v>
      </c>
      <c r="Q12" s="15">
        <v>780579.447319739</v>
      </c>
    </row>
    <row r="13" s="1" customFormat="1" customHeight="1" spans="1:17">
      <c r="A13" s="20" t="s">
        <v>30</v>
      </c>
      <c r="B13" s="13">
        <v>14</v>
      </c>
      <c r="C13" s="14">
        <v>3662.69</v>
      </c>
      <c r="D13" s="15" t="s">
        <v>20</v>
      </c>
      <c r="E13" s="9">
        <v>140</v>
      </c>
      <c r="F13" s="15">
        <f t="shared" si="0"/>
        <v>512776.6</v>
      </c>
      <c r="G13" s="16">
        <v>5</v>
      </c>
      <c r="H13" s="15">
        <v>1268.55</v>
      </c>
      <c r="I13" s="17">
        <f t="shared" si="1"/>
        <v>0.357142857142857</v>
      </c>
      <c r="J13" s="18">
        <f t="shared" si="2"/>
        <v>0.346343807420229</v>
      </c>
      <c r="K13" s="14" t="s">
        <v>21</v>
      </c>
      <c r="L13" s="14" t="s">
        <v>21</v>
      </c>
      <c r="M13" s="14" t="s">
        <v>21</v>
      </c>
      <c r="N13" s="14" t="s">
        <v>21</v>
      </c>
      <c r="O13" s="15">
        <v>3662.69</v>
      </c>
      <c r="P13" s="19">
        <v>40.1527473833793</v>
      </c>
      <c r="Q13" s="15">
        <v>147067.06631363</v>
      </c>
    </row>
    <row r="14" s="1" customFormat="1" customHeight="1" spans="1:17">
      <c r="A14" s="15" t="s">
        <v>31</v>
      </c>
      <c r="B14" s="16">
        <f>SUM(B4:B13)</f>
        <v>556</v>
      </c>
      <c r="C14" s="15">
        <f>SUM(C4:C13)</f>
        <v>140628.69</v>
      </c>
      <c r="D14" s="14" t="s">
        <v>21</v>
      </c>
      <c r="E14" s="14" t="s">
        <v>21</v>
      </c>
      <c r="F14" s="15">
        <f>SUM(F4:F13)</f>
        <v>19688016.6</v>
      </c>
      <c r="G14" s="16">
        <f>SUM(G4:G13)</f>
        <v>183</v>
      </c>
      <c r="H14" s="15">
        <f>SUM(H4:H13)</f>
        <v>49487.82</v>
      </c>
      <c r="I14" s="14" t="s">
        <v>21</v>
      </c>
      <c r="J14" s="14" t="s">
        <v>21</v>
      </c>
      <c r="K14" s="15">
        <f>SUM(K4:K13)</f>
        <v>1563.97</v>
      </c>
      <c r="L14" s="15">
        <f>SUM(L11:L13)</f>
        <v>95.4</v>
      </c>
      <c r="M14" s="14" t="s">
        <v>21</v>
      </c>
      <c r="N14" s="14" t="s">
        <v>21</v>
      </c>
      <c r="O14" s="15">
        <f>SUM(O4:O13)</f>
        <v>138969.32</v>
      </c>
      <c r="P14" s="14" t="s">
        <v>21</v>
      </c>
      <c r="Q14" s="15">
        <f>SUM(Q4:Q13)</f>
        <v>5516575.48140796</v>
      </c>
    </row>
    <row r="19" customHeight="1" spans="9:9">
      <c r="I19" s="1"/>
    </row>
  </sheetData>
  <mergeCells count="2">
    <mergeCell ref="A1:Q1"/>
    <mergeCell ref="A2:Q2"/>
  </mergeCells>
  <pageMargins left="0.7" right="0.7" top="0.75" bottom="0.75" header="0.3" footer="0.3"/>
  <pageSetup paperSize="9" scale="5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蜜糖</cp:lastModifiedBy>
  <dcterms:created xsi:type="dcterms:W3CDTF">2023-05-21T03:15:00Z</dcterms:created>
  <dcterms:modified xsi:type="dcterms:W3CDTF">2025-12-19T07:45:19Z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DCCB7FCBBF8940EC979B377E24206F00_13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